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30" windowWidth="11625" windowHeight="8100"/>
  </bookViews>
  <sheets>
    <sheet name="Total Anual" sheetId="1" r:id="rId1"/>
    <sheet name="2018-Trimestral" sheetId="5" r:id="rId2"/>
  </sheets>
  <definedNames>
    <definedName name="_xlnm.Print_Area" localSheetId="1">'2018-Trimestral'!$B$1:$O$53</definedName>
    <definedName name="_xlnm.Print_Area" localSheetId="0">'Total Anual'!$B$1:$O$53</definedName>
    <definedName name="_xlnm.Print_Titles" localSheetId="1">'2018-Trimestral'!$1:$7</definedName>
    <definedName name="_xlnm.Print_Titles" localSheetId="0">'Total Anual'!$1:$7</definedName>
  </definedNames>
  <calcPr calcId="125725"/>
</workbook>
</file>

<file path=xl/calcChain.xml><?xml version="1.0" encoding="utf-8"?>
<calcChain xmlns="http://schemas.openxmlformats.org/spreadsheetml/2006/main">
  <c r="C27" i="1"/>
  <c r="C26"/>
  <c r="D27"/>
  <c r="D31" s="1"/>
  <c r="D26"/>
  <c r="C31" l="1"/>
  <c r="E31"/>
  <c r="F31"/>
  <c r="G31"/>
  <c r="H31"/>
  <c r="D31" i="5"/>
  <c r="C31"/>
</calcChain>
</file>

<file path=xl/sharedStrings.xml><?xml version="1.0" encoding="utf-8"?>
<sst xmlns="http://schemas.openxmlformats.org/spreadsheetml/2006/main" count="73" uniqueCount="35">
  <si>
    <t>NOMBRE DEL INDICADOR:</t>
  </si>
  <si>
    <t>Variable 1</t>
  </si>
  <si>
    <t>Variable 2</t>
  </si>
  <si>
    <t>Variables</t>
  </si>
  <si>
    <t>Nombre de la variable</t>
  </si>
  <si>
    <t>Fórmula del indicador:</t>
  </si>
  <si>
    <t>Periodo</t>
  </si>
  <si>
    <t>Variable 3</t>
  </si>
  <si>
    <t>Variable 4</t>
  </si>
  <si>
    <t>Variable 5</t>
  </si>
  <si>
    <t>Resultado indicador</t>
  </si>
  <si>
    <t>PROCESO:</t>
  </si>
  <si>
    <t>GRUPO:</t>
  </si>
  <si>
    <t>ANÁLISIS:</t>
  </si>
  <si>
    <t>Direccionamiento Estratégico</t>
  </si>
  <si>
    <t>Desarrollo Integral del Territorio</t>
  </si>
  <si>
    <t>Evaluación Independiente</t>
  </si>
  <si>
    <t>Gestión Administrativa y Financiera</t>
  </si>
  <si>
    <t>Gestión Social</t>
  </si>
  <si>
    <t>Gestión de la Información</t>
  </si>
  <si>
    <t>Gestión de los Recuros Físicos</t>
  </si>
  <si>
    <t>Gestión Jurídica y Contratación</t>
  </si>
  <si>
    <t>Gestión de Talento Humano</t>
  </si>
  <si>
    <t>Mejoramiento Continuo</t>
  </si>
  <si>
    <t>Vigilancia y Control</t>
  </si>
  <si>
    <t>Fortalecimiento Estadístico Territorial</t>
  </si>
  <si>
    <t>Sistema de Gestión Integrada</t>
  </si>
  <si>
    <t>Cumplimiento Planes de Mejoramiento - CPM</t>
  </si>
  <si>
    <t>PCM = (# acciones de los planes de mejoramiento cumplidas hasta su vencimiento / # acciones de los planes de mejoramiento formuladas) *100</t>
  </si>
  <si>
    <t># acciones de los planes de mejoramiento cumplidas</t>
  </si>
  <si>
    <t># acciones de los planes de mejoramiento formuladas</t>
  </si>
  <si>
    <t>*100</t>
  </si>
  <si>
    <t>2018-Sem I</t>
  </si>
  <si>
    <t>2018-Sem II</t>
  </si>
  <si>
    <t>Durante las vigencias 2016 y 2017, se alcanza un cumplimiento del 58,95% y 61,07% respectivamente del plan de mejoramiento institucional de la entidad; que indica que los planes de mejoramiento se encuentran en un nivel aceptable (60%-90%) y se requiere de mayor compromiso de los servidores públicos en realizar el seguimiento de los planes y garantizar su cumplimiento, como medida de mitigación y prevención de riesgos, en especial de incumplimiento de la normatividad y deterioro de los recursos públicos.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</si>
</sst>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 applyAlignment="1"/>
    <xf numFmtId="0" fontId="0" fillId="2" borderId="3" xfId="0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0" xfId="0" applyFont="1" applyFill="1"/>
    <xf numFmtId="3" fontId="1" fillId="2" borderId="3" xfId="0" applyNumberFormat="1" applyFont="1" applyFill="1" applyBorder="1" applyAlignment="1">
      <alignment horizontal="left" vertical="center"/>
    </xf>
    <xf numFmtId="3" fontId="0" fillId="2" borderId="3" xfId="0" applyNumberFormat="1" applyFill="1" applyBorder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8" xfId="0" applyFill="1" applyBorder="1"/>
    <xf numFmtId="0" fontId="1" fillId="2" borderId="9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0" fillId="2" borderId="11" xfId="0" applyFill="1" applyBorder="1" applyAlignment="1"/>
    <xf numFmtId="0" fontId="0" fillId="2" borderId="11" xfId="0" applyFill="1" applyBorder="1"/>
    <xf numFmtId="0" fontId="1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4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left" vertical="center"/>
    </xf>
    <xf numFmtId="3" fontId="0" fillId="2" borderId="3" xfId="0" applyNumberForma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left" vertical="center"/>
    </xf>
    <xf numFmtId="164" fontId="0" fillId="3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horizontal="center"/>
    </xf>
    <xf numFmtId="4" fontId="0" fillId="3" borderId="3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3" fontId="0" fillId="3" borderId="3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'Total Anual'!$D$10:$N$10</c:f>
          <c:strCache>
            <c:ptCount val="1"/>
            <c:pt idx="0">
              <c:v>Cumplimiento Planes de Mejoramiento - CPM</c:v>
            </c:pt>
          </c:strCache>
        </c:strRef>
      </c:tx>
      <c:layout/>
    </c:title>
    <c:plotArea>
      <c:layout/>
      <c:lineChart>
        <c:grouping val="standard"/>
        <c:ser>
          <c:idx val="0"/>
          <c:order val="0"/>
          <c:tx>
            <c:v>Evolución</c:v>
          </c:tx>
          <c:cat>
            <c:numRef>
              <c:f>'Total Anual'!$C$25:$N$25</c:f>
              <c:numCache>
                <c:formatCode>General</c:formatCode>
                <c:ptCount val="1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'Total Anual'!$C$31:$N$31</c:f>
              <c:numCache>
                <c:formatCode>0.00</c:formatCode>
                <c:ptCount val="12"/>
                <c:pt idx="0">
                  <c:v>58.951965065502186</c:v>
                </c:pt>
                <c:pt idx="1">
                  <c:v>61.065796628602499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8-4F52-8AFB-8EB594B93859}"/>
            </c:ext>
          </c:extLst>
        </c:ser>
        <c:marker val="1"/>
        <c:axId val="152819968"/>
        <c:axId val="152838144"/>
      </c:lineChart>
      <c:catAx>
        <c:axId val="152819968"/>
        <c:scaling>
          <c:orientation val="minMax"/>
        </c:scaling>
        <c:axPos val="b"/>
        <c:numFmt formatCode="General" sourceLinked="1"/>
        <c:tickLblPos val="nextTo"/>
        <c:crossAx val="152838144"/>
        <c:crosses val="autoZero"/>
        <c:auto val="1"/>
        <c:lblAlgn val="ctr"/>
        <c:lblOffset val="100"/>
      </c:catAx>
      <c:valAx>
        <c:axId val="152838144"/>
        <c:scaling>
          <c:orientation val="minMax"/>
        </c:scaling>
        <c:axPos val="l"/>
        <c:majorGridlines/>
        <c:numFmt formatCode="0.00" sourceLinked="1"/>
        <c:tickLblPos val="nextTo"/>
        <c:crossAx val="1528199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'2018-Trimestral'!$D$10:$N$10</c:f>
          <c:strCache>
            <c:ptCount val="1"/>
            <c:pt idx="0">
              <c:v>Cumplimiento Planes de Mejoramiento - CPM</c:v>
            </c:pt>
          </c:strCache>
        </c:strRef>
      </c:tx>
      <c:layout/>
    </c:title>
    <c:plotArea>
      <c:layout/>
      <c:lineChart>
        <c:grouping val="standard"/>
        <c:ser>
          <c:idx val="0"/>
          <c:order val="0"/>
          <c:tx>
            <c:v>Evolución</c:v>
          </c:tx>
          <c:cat>
            <c:strRef>
              <c:f>'2018-Trimestral'!$C$25:$N$25</c:f>
              <c:strCache>
                <c:ptCount val="2"/>
                <c:pt idx="0">
                  <c:v>2018-Sem I</c:v>
                </c:pt>
                <c:pt idx="1">
                  <c:v>2018-Sem II</c:v>
                </c:pt>
              </c:strCache>
            </c:strRef>
          </c:cat>
          <c:val>
            <c:numRef>
              <c:f>'2018-Trimestral'!$C$31:$N$31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38-4364-B2C3-996E6C4C1639}"/>
            </c:ext>
          </c:extLst>
        </c:ser>
        <c:marker val="1"/>
        <c:axId val="156050944"/>
        <c:axId val="156052480"/>
      </c:lineChart>
      <c:catAx>
        <c:axId val="156050944"/>
        <c:scaling>
          <c:orientation val="minMax"/>
        </c:scaling>
        <c:axPos val="b"/>
        <c:numFmt formatCode="General" sourceLinked="1"/>
        <c:tickLblPos val="nextTo"/>
        <c:crossAx val="156052480"/>
        <c:crosses val="autoZero"/>
        <c:auto val="1"/>
        <c:lblAlgn val="ctr"/>
        <c:lblOffset val="100"/>
      </c:catAx>
      <c:valAx>
        <c:axId val="156052480"/>
        <c:scaling>
          <c:orientation val="minMax"/>
        </c:scaling>
        <c:axPos val="l"/>
        <c:majorGridlines/>
        <c:numFmt formatCode="0.00" sourceLinked="1"/>
        <c:tickLblPos val="nextTo"/>
        <c:crossAx val="1560509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13</xdr:col>
      <xdr:colOff>723900</xdr:colOff>
      <xdr:row>6</xdr:row>
      <xdr:rowOff>104775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631371" y="19050"/>
          <a:ext cx="8522608" cy="1242332"/>
          <a:chOff x="19050" y="19050"/>
          <a:chExt cx="6838950" cy="1038225"/>
        </a:xfrm>
      </xdr:grpSpPr>
      <xdr:grpSp>
        <xdr:nvGrpSpPr>
          <xdr:cNvPr id="3" name="9 Grupo"/>
          <xdr:cNvGrpSpPr>
            <a:grpSpLocks/>
          </xdr:cNvGrpSpPr>
        </xdr:nvGrpSpPr>
        <xdr:grpSpPr bwMode="auto">
          <a:xfrm>
            <a:off x="19050" y="19050"/>
            <a:ext cx="6838950" cy="1038225"/>
            <a:chOff x="19050" y="23132"/>
            <a:chExt cx="6843032" cy="1038225"/>
          </a:xfrm>
        </xdr:grpSpPr>
        <xdr:grpSp>
          <xdr:nvGrpSpPr>
            <xdr:cNvPr id="5" name="Group 10"/>
            <xdr:cNvGrpSpPr>
              <a:grpSpLocks noChangeAspect="1"/>
            </xdr:cNvGrpSpPr>
          </xdr:nvGrpSpPr>
          <xdr:grpSpPr bwMode="auto">
            <a:xfrm>
              <a:off x="19050" y="23132"/>
              <a:ext cx="6843032" cy="1038225"/>
              <a:chOff x="2126" y="1698"/>
              <a:chExt cx="8597" cy="1754"/>
            </a:xfrm>
          </xdr:grpSpPr>
          <xdr:sp macro="" textlink="">
            <xdr:nvSpPr>
              <xdr:cNvPr id="7" name="AutoShape 11"/>
              <xdr:cNvSpPr>
                <a:spLocks noChangeAspect="1"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 xmlns="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xmlns="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Rectangle 12"/>
              <xdr:cNvSpPr>
                <a:spLocks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9" name="Rectangle 13"/>
              <xdr:cNvSpPr>
                <a:spLocks noChangeArrowheads="1"/>
              </xdr:cNvSpPr>
            </xdr:nvSpPr>
            <xdr:spPr bwMode="auto">
              <a:xfrm>
                <a:off x="7649" y="1698"/>
                <a:ext cx="3074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" name="Rectangle 16"/>
              <xdr:cNvSpPr>
                <a:spLocks noChangeArrowheads="1"/>
              </xdr:cNvSpPr>
            </xdr:nvSpPr>
            <xdr:spPr bwMode="auto">
              <a:xfrm>
                <a:off x="4206" y="1698"/>
                <a:ext cx="3620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ctr" upright="1"/>
              <a:lstStyle/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r>
                  <a:rPr lang="es-ES" sz="1100" b="1" i="0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MEDICIÓN DE INDICADOR</a:t>
                </a: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  <xdr:sp macro="" textlink="">
            <xdr:nvSpPr>
              <xdr:cNvPr id="11" name="Rectangle 17"/>
              <xdr:cNvSpPr>
                <a:spLocks noChangeArrowheads="1"/>
              </xdr:cNvSpPr>
            </xdr:nvSpPr>
            <xdr:spPr bwMode="auto">
              <a:xfrm>
                <a:off x="2126" y="1698"/>
                <a:ext cx="2092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pic>
          <xdr:nvPicPr>
            <xdr:cNvPr id="6" name="10 Imagen" descr="ESCUDO DE BELLO[1]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06852" y="66675"/>
              <a:ext cx="923925" cy="942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Picture 274"/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572000" y="28574"/>
            <a:ext cx="2268425" cy="1011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744681</xdr:colOff>
      <xdr:row>41</xdr:row>
      <xdr:rowOff>86591</xdr:rowOff>
    </xdr:from>
    <xdr:to>
      <xdr:col>13</xdr:col>
      <xdr:colOff>398318</xdr:colOff>
      <xdr:row>52</xdr:row>
      <xdr:rowOff>60614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14</xdr:col>
      <xdr:colOff>0</xdr:colOff>
      <xdr:row>6</xdr:row>
      <xdr:rowOff>104775</xdr:rowOff>
    </xdr:to>
    <xdr:grpSp>
      <xdr:nvGrpSpPr>
        <xdr:cNvPr id="2" name="12 Grupo"/>
        <xdr:cNvGrpSpPr>
          <a:grpSpLocks/>
        </xdr:cNvGrpSpPr>
      </xdr:nvGrpSpPr>
      <xdr:grpSpPr bwMode="auto">
        <a:xfrm>
          <a:off x="626269" y="19050"/>
          <a:ext cx="9148762" cy="1228725"/>
          <a:chOff x="19050" y="19050"/>
          <a:chExt cx="6838950" cy="1038225"/>
        </a:xfrm>
      </xdr:grpSpPr>
      <xdr:grpSp>
        <xdr:nvGrpSpPr>
          <xdr:cNvPr id="3" name="9 Grupo"/>
          <xdr:cNvGrpSpPr>
            <a:grpSpLocks/>
          </xdr:cNvGrpSpPr>
        </xdr:nvGrpSpPr>
        <xdr:grpSpPr bwMode="auto">
          <a:xfrm>
            <a:off x="19050" y="19050"/>
            <a:ext cx="6838950" cy="1038225"/>
            <a:chOff x="19050" y="23132"/>
            <a:chExt cx="6843032" cy="1038225"/>
          </a:xfrm>
        </xdr:grpSpPr>
        <xdr:grpSp>
          <xdr:nvGrpSpPr>
            <xdr:cNvPr id="5" name="Group 10"/>
            <xdr:cNvGrpSpPr>
              <a:grpSpLocks noChangeAspect="1"/>
            </xdr:cNvGrpSpPr>
          </xdr:nvGrpSpPr>
          <xdr:grpSpPr bwMode="auto">
            <a:xfrm>
              <a:off x="19050" y="23132"/>
              <a:ext cx="6843032" cy="1038225"/>
              <a:chOff x="2126" y="1698"/>
              <a:chExt cx="8597" cy="1754"/>
            </a:xfrm>
          </xdr:grpSpPr>
          <xdr:sp macro="" textlink="">
            <xdr:nvSpPr>
              <xdr:cNvPr id="7" name="AutoShape 11"/>
              <xdr:cNvSpPr>
                <a:spLocks noChangeAspect="1"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 xmlns="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xmlns="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" name="Rectangle 12"/>
              <xdr:cNvSpPr>
                <a:spLocks noChangeArrowheads="1"/>
              </xdr:cNvSpPr>
            </xdr:nvSpPr>
            <xdr:spPr bwMode="auto">
              <a:xfrm>
                <a:off x="2126" y="1698"/>
                <a:ext cx="8597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9" name="Rectangle 13"/>
              <xdr:cNvSpPr>
                <a:spLocks noChangeArrowheads="1"/>
              </xdr:cNvSpPr>
            </xdr:nvSpPr>
            <xdr:spPr bwMode="auto">
              <a:xfrm>
                <a:off x="7649" y="1698"/>
                <a:ext cx="3074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0" name="Rectangle 16"/>
              <xdr:cNvSpPr>
                <a:spLocks noChangeArrowheads="1"/>
              </xdr:cNvSpPr>
            </xdr:nvSpPr>
            <xdr:spPr bwMode="auto">
              <a:xfrm>
                <a:off x="4206" y="1698"/>
                <a:ext cx="3620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91440" tIns="45720" rIns="91440" bIns="45720" anchor="ctr" upright="1"/>
              <a:lstStyle/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ctr" rtl="1">
                  <a:defRPr sz="1000"/>
                </a:pPr>
                <a:r>
                  <a:rPr lang="es-ES" sz="1100" b="1" i="0" strike="noStrike" baseline="0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rPr>
                  <a:t>MEDICIÓN DE INDICADOR</a:t>
                </a:r>
                <a:endParaRPr lang="es-ES" sz="1100" b="1" i="0" strike="noStrike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  <a:p>
                <a:pPr algn="l" rtl="1">
                  <a:defRPr sz="1000"/>
                </a:pPr>
                <a:endParaRPr lang="es-ES" sz="1100" b="0" i="0" strike="noStrike">
                  <a:solidFill>
                    <a:srgbClr val="000000"/>
                  </a:solidFill>
                  <a:latin typeface="Times New Roman"/>
                  <a:cs typeface="Times New Roman"/>
                </a:endParaRPr>
              </a:p>
            </xdr:txBody>
          </xdr:sp>
          <xdr:sp macro="" textlink="">
            <xdr:nvSpPr>
              <xdr:cNvPr id="11" name="Rectangle 17"/>
              <xdr:cNvSpPr>
                <a:spLocks noChangeArrowheads="1"/>
              </xdr:cNvSpPr>
            </xdr:nvSpPr>
            <xdr:spPr bwMode="auto">
              <a:xfrm>
                <a:off x="2126" y="1698"/>
                <a:ext cx="2092" cy="1754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pic>
          <xdr:nvPicPr>
            <xdr:cNvPr id="6" name="10 Imagen" descr="ESCUDO DE BELLO[1]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xmlns="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06852" y="66675"/>
              <a:ext cx="923925" cy="942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 xmlns="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xmlns="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Picture 274"/>
          <xdr:cNvPicPr>
            <a:picLocks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4572000" y="28574"/>
            <a:ext cx="2268425" cy="1011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744681</xdr:colOff>
      <xdr:row>41</xdr:row>
      <xdr:rowOff>86591</xdr:rowOff>
    </xdr:from>
    <xdr:to>
      <xdr:col>13</xdr:col>
      <xdr:colOff>398318</xdr:colOff>
      <xdr:row>52</xdr:row>
      <xdr:rowOff>60614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Y43"/>
  <sheetViews>
    <sheetView tabSelected="1" view="pageBreakPreview" topLeftCell="B13" zoomScale="84" zoomScaleSheetLayoutView="84" zoomScalePageLayoutView="70" workbookViewId="0">
      <selection activeCell="B38" sqref="B38"/>
    </sheetView>
  </sheetViews>
  <sheetFormatPr baseColWidth="10" defaultRowHeight="15"/>
  <cols>
    <col min="1" max="1" width="9.140625" style="1" customWidth="1"/>
    <col min="2" max="2" width="13.85546875" style="1" customWidth="1"/>
    <col min="3" max="14" width="9.5703125" style="1" customWidth="1"/>
    <col min="15" max="15" width="0" style="1" hidden="1" customWidth="1"/>
    <col min="16" max="23" width="11.42578125" style="1"/>
    <col min="24" max="25" width="0" style="1" hidden="1" customWidth="1"/>
    <col min="26" max="16384" width="11.42578125" style="1"/>
  </cols>
  <sheetData>
    <row r="1" spans="2:25">
      <c r="O1" s="1">
        <v>11</v>
      </c>
      <c r="X1" s="1" t="s">
        <v>15</v>
      </c>
      <c r="Y1" s="1" t="s">
        <v>25</v>
      </c>
    </row>
    <row r="2" spans="2:25">
      <c r="X2" s="1" t="s">
        <v>14</v>
      </c>
      <c r="Y2" s="1" t="s">
        <v>26</v>
      </c>
    </row>
    <row r="3" spans="2:25">
      <c r="X3" s="1" t="s">
        <v>16</v>
      </c>
    </row>
    <row r="4" spans="2:25">
      <c r="X4" s="1" t="s">
        <v>17</v>
      </c>
    </row>
    <row r="5" spans="2:25">
      <c r="X5" s="1" t="s">
        <v>19</v>
      </c>
    </row>
    <row r="6" spans="2:25">
      <c r="B6" s="45" t="s">
        <v>0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X6" s="1" t="s">
        <v>20</v>
      </c>
    </row>
    <row r="7" spans="2:25">
      <c r="X7" s="1" t="s">
        <v>22</v>
      </c>
    </row>
    <row r="8" spans="2:25">
      <c r="B8" s="42" t="s">
        <v>11</v>
      </c>
      <c r="C8" s="42"/>
      <c r="D8" s="40" t="s">
        <v>16</v>
      </c>
      <c r="E8" s="40"/>
      <c r="F8" s="40"/>
      <c r="G8" s="40"/>
      <c r="H8" s="40"/>
      <c r="I8" s="40"/>
      <c r="J8" s="40"/>
      <c r="K8" s="40"/>
      <c r="L8" s="40"/>
      <c r="M8" s="40"/>
      <c r="N8" s="40"/>
      <c r="X8" s="1" t="s">
        <v>21</v>
      </c>
    </row>
    <row r="9" spans="2:25">
      <c r="B9" s="42" t="s">
        <v>12</v>
      </c>
      <c r="C9" s="42"/>
      <c r="D9" s="40" t="s">
        <v>26</v>
      </c>
      <c r="E9" s="40"/>
      <c r="F9" s="40"/>
      <c r="G9" s="40"/>
      <c r="H9" s="40"/>
      <c r="I9" s="40"/>
      <c r="J9" s="40"/>
      <c r="K9" s="40"/>
      <c r="L9" s="40"/>
      <c r="M9" s="40"/>
      <c r="N9" s="40"/>
      <c r="X9" s="1" t="s">
        <v>18</v>
      </c>
    </row>
    <row r="10" spans="2:25">
      <c r="B10" s="42" t="s">
        <v>0</v>
      </c>
      <c r="C10" s="42"/>
      <c r="D10" s="39" t="s">
        <v>27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X10" s="1" t="s">
        <v>23</v>
      </c>
    </row>
    <row r="11" spans="2: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X11" s="1" t="s">
        <v>24</v>
      </c>
    </row>
    <row r="12" spans="2:25">
      <c r="B12" s="4" t="s">
        <v>3</v>
      </c>
      <c r="C12" s="37" t="s">
        <v>4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2:25">
      <c r="B13" s="7">
        <v>1</v>
      </c>
      <c r="C13" s="36" t="s">
        <v>29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25">
      <c r="B14" s="7">
        <v>2</v>
      </c>
      <c r="C14" s="36" t="s">
        <v>30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2:25">
      <c r="B15" s="8">
        <v>3</v>
      </c>
      <c r="C15" s="36" t="s">
        <v>31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2:25">
      <c r="B16" s="8">
        <v>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2:14">
      <c r="B17" s="8">
        <v>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2:14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4">
      <c r="B19" s="9" t="s">
        <v>5</v>
      </c>
    </row>
    <row r="20" spans="2:14">
      <c r="B20" s="48" t="s">
        <v>28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2:14"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2:14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</row>
    <row r="23" spans="2:14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2:14" ht="15.75">
      <c r="B24" s="5"/>
      <c r="C24" s="41" t="s">
        <v>6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4">
      <c r="C25" s="28">
        <v>2016</v>
      </c>
      <c r="D25" s="28">
        <v>2017</v>
      </c>
      <c r="E25" s="28">
        <v>2018</v>
      </c>
      <c r="F25" s="28"/>
      <c r="G25" s="28"/>
      <c r="H25" s="28"/>
      <c r="I25" s="28"/>
      <c r="J25" s="28"/>
      <c r="K25" s="28"/>
      <c r="L25" s="28"/>
      <c r="M25" s="28"/>
      <c r="N25" s="28"/>
    </row>
    <row r="26" spans="2:14">
      <c r="B26" s="6" t="s">
        <v>1</v>
      </c>
      <c r="C26" s="57">
        <f>622+458</f>
        <v>1080</v>
      </c>
      <c r="D26" s="58">
        <f>222+901</f>
        <v>1123</v>
      </c>
      <c r="E26" s="58"/>
      <c r="F26" s="27"/>
      <c r="G26" s="27"/>
      <c r="H26" s="27"/>
      <c r="I26" s="27"/>
      <c r="J26" s="27"/>
      <c r="K26" s="27"/>
      <c r="L26" s="27"/>
      <c r="M26" s="27"/>
      <c r="N26" s="27"/>
    </row>
    <row r="27" spans="2:14">
      <c r="B27" s="6" t="s">
        <v>2</v>
      </c>
      <c r="C27" s="59">
        <f>954+878</f>
        <v>1832</v>
      </c>
      <c r="D27" s="59">
        <f>553+1286</f>
        <v>1839</v>
      </c>
      <c r="E27" s="59"/>
      <c r="F27" s="25"/>
      <c r="G27" s="22"/>
      <c r="H27" s="22"/>
      <c r="I27" s="22"/>
      <c r="J27" s="22"/>
      <c r="K27" s="22"/>
      <c r="L27" s="22"/>
      <c r="M27" s="22"/>
      <c r="N27" s="22"/>
    </row>
    <row r="28" spans="2:14">
      <c r="B28" s="6" t="s">
        <v>7</v>
      </c>
      <c r="C28" s="60">
        <v>100</v>
      </c>
      <c r="D28" s="60">
        <v>100</v>
      </c>
      <c r="E28" s="60">
        <v>100</v>
      </c>
      <c r="F28" s="26"/>
      <c r="G28" s="26"/>
      <c r="H28" s="26"/>
      <c r="I28" s="26"/>
      <c r="J28" s="26"/>
      <c r="K28" s="26"/>
      <c r="L28" s="26"/>
      <c r="M28" s="26"/>
      <c r="N28" s="26"/>
    </row>
    <row r="29" spans="2:14">
      <c r="B29" s="6" t="s">
        <v>8</v>
      </c>
      <c r="C29" s="61"/>
      <c r="D29" s="61"/>
      <c r="E29" s="61"/>
      <c r="F29" s="10"/>
      <c r="G29" s="10"/>
      <c r="H29" s="10"/>
      <c r="I29" s="10"/>
      <c r="J29" s="10"/>
      <c r="K29" s="10"/>
      <c r="L29" s="10"/>
      <c r="M29" s="10"/>
      <c r="N29" s="11"/>
    </row>
    <row r="30" spans="2:14">
      <c r="B30" s="6" t="s">
        <v>9</v>
      </c>
      <c r="C30" s="62"/>
      <c r="D30" s="62"/>
      <c r="E30" s="62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30" customHeight="1">
      <c r="B31" s="12" t="s">
        <v>10</v>
      </c>
      <c r="C31" s="23">
        <f>(C26/C27)*C28</f>
        <v>58.951965065502186</v>
      </c>
      <c r="D31" s="23">
        <f>(D26/D27)*D28</f>
        <v>61.065796628602499</v>
      </c>
      <c r="E31" s="23" t="e">
        <f>E26/E27</f>
        <v>#DIV/0!</v>
      </c>
      <c r="F31" s="23" t="e">
        <f t="shared" ref="F31:H31" si="0">F26/F27</f>
        <v>#DIV/0!</v>
      </c>
      <c r="G31" s="23" t="e">
        <f t="shared" si="0"/>
        <v>#DIV/0!</v>
      </c>
      <c r="H31" s="23" t="e">
        <f t="shared" si="0"/>
        <v>#DIV/0!</v>
      </c>
      <c r="I31" s="23"/>
      <c r="J31" s="23"/>
      <c r="K31" s="23"/>
      <c r="L31" s="23"/>
      <c r="M31" s="23"/>
      <c r="N31" s="23"/>
    </row>
    <row r="32" spans="2:14" ht="15.75" thickBo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4">
      <c r="B33" s="9" t="s">
        <v>13</v>
      </c>
      <c r="C33" s="31" t="s">
        <v>34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2:14">
      <c r="B34" s="1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</row>
    <row r="35" spans="2:14">
      <c r="B35" s="17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</row>
    <row r="36" spans="2:14">
      <c r="B36" s="18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</row>
    <row r="37" spans="2:14">
      <c r="B37" s="1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2:14">
      <c r="B38" s="20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</row>
    <row r="39" spans="2:14">
      <c r="B39" s="1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2:14" ht="15.75" thickBot="1">
      <c r="B40" s="2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4"/>
    </row>
    <row r="41" spans="2:14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3" spans="2:14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selectLockedCells="1" selectUnlockedCells="1"/>
  <sortState ref="X1:X11">
    <sortCondition ref="X1"/>
  </sortState>
  <mergeCells count="21">
    <mergeCell ref="B9:C9"/>
    <mergeCell ref="D9:N9"/>
    <mergeCell ref="B6:C6"/>
    <mergeCell ref="D6:N6"/>
    <mergeCell ref="B8:C8"/>
    <mergeCell ref="D8:N8"/>
    <mergeCell ref="D10:N10"/>
    <mergeCell ref="C24:N24"/>
    <mergeCell ref="B10:C10"/>
    <mergeCell ref="B11:N11"/>
    <mergeCell ref="C13:N13"/>
    <mergeCell ref="C14:N14"/>
    <mergeCell ref="C15:N15"/>
    <mergeCell ref="C16:N16"/>
    <mergeCell ref="B23:M23"/>
    <mergeCell ref="B18:M18"/>
    <mergeCell ref="C33:N39"/>
    <mergeCell ref="B41:M41"/>
    <mergeCell ref="C17:N17"/>
    <mergeCell ref="C12:N12"/>
    <mergeCell ref="B20:N22"/>
  </mergeCells>
  <dataValidations count="4">
    <dataValidation allowBlank="1" showInputMessage="1" showErrorMessage="1" promptTitle="Periodo" prompt="Año (2018)_x000a_Año, Mes (2018-Ene)_x000a_Año, Bimestre (2018-BI)_x000a_Año, Trimestre (2018-TI)_x000a_Año, Semestre (2018-SI)" sqref="C25:N25"/>
    <dataValidation allowBlank="1" showInputMessage="1" showErrorMessage="1" prompt="Es necesario que estas celdas se encuentren formuladas." sqref="C31:N31"/>
    <dataValidation type="list" allowBlank="1" showInputMessage="1" showErrorMessage="1" sqref="D8:N8">
      <formula1>$X$1:$X$11</formula1>
    </dataValidation>
    <dataValidation type="list" allowBlank="1" showInputMessage="1" showErrorMessage="1" sqref="D9:N9">
      <formula1>$Y$1:$Y$2</formula1>
    </dataValidation>
  </dataValidations>
  <printOptions horizontalCentered="1"/>
  <pageMargins left="0.78740157480314965" right="0.98425196850393704" top="0.39370078740157483" bottom="0.55118110236220474" header="0.15748031496062992" footer="0.11811023622047245"/>
  <pageSetup paperSize="14" scale="90" orientation="landscape" r:id="rId1"/>
  <headerFooter>
    <oddFooter>&amp;LCódigo:F-DE-22&amp;C&amp;"Arial,Normal"Versión:01
Fecha de aprobación: &amp;K00-0442018&amp;K01+000/&amp;K00-04404&amp;K01+000/&amp;K00-04425&amp;RPágina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3"/>
  <sheetViews>
    <sheetView view="pageBreakPreview" topLeftCell="A6" zoomScale="80" zoomScaleSheetLayoutView="80" zoomScalePageLayoutView="70" workbookViewId="0">
      <selection activeCell="B20" sqref="B20:N22"/>
    </sheetView>
  </sheetViews>
  <sheetFormatPr baseColWidth="10" defaultRowHeight="15"/>
  <cols>
    <col min="1" max="1" width="9.140625" style="1" customWidth="1"/>
    <col min="2" max="2" width="13.85546875" style="1" customWidth="1"/>
    <col min="3" max="3" width="11.42578125" style="1" customWidth="1"/>
    <col min="4" max="4" width="11" style="1" customWidth="1"/>
    <col min="5" max="5" width="11.7109375" style="1" customWidth="1"/>
    <col min="6" max="6" width="12.140625" style="1" customWidth="1"/>
    <col min="7" max="14" width="9.5703125" style="1" customWidth="1"/>
    <col min="15" max="15" width="0" style="1" hidden="1" customWidth="1"/>
    <col min="16" max="23" width="11.42578125" style="1"/>
    <col min="24" max="25" width="0" style="1" hidden="1" customWidth="1"/>
    <col min="26" max="16384" width="11.42578125" style="1"/>
  </cols>
  <sheetData>
    <row r="1" spans="2:25">
      <c r="O1" s="1">
        <v>11</v>
      </c>
      <c r="X1" s="1" t="s">
        <v>15</v>
      </c>
      <c r="Y1" s="1" t="s">
        <v>25</v>
      </c>
    </row>
    <row r="2" spans="2:25">
      <c r="X2" s="1" t="s">
        <v>14</v>
      </c>
      <c r="Y2" s="1" t="s">
        <v>26</v>
      </c>
    </row>
    <row r="3" spans="2:25">
      <c r="X3" s="1" t="s">
        <v>16</v>
      </c>
    </row>
    <row r="4" spans="2:25">
      <c r="X4" s="1" t="s">
        <v>17</v>
      </c>
    </row>
    <row r="5" spans="2:25">
      <c r="X5" s="1" t="s">
        <v>19</v>
      </c>
    </row>
    <row r="6" spans="2:25">
      <c r="B6" s="45" t="s">
        <v>0</v>
      </c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X6" s="1" t="s">
        <v>20</v>
      </c>
    </row>
    <row r="7" spans="2:25">
      <c r="X7" s="1" t="s">
        <v>22</v>
      </c>
    </row>
    <row r="8" spans="2:25">
      <c r="B8" s="42" t="s">
        <v>11</v>
      </c>
      <c r="C8" s="42"/>
      <c r="D8" s="40" t="s">
        <v>16</v>
      </c>
      <c r="E8" s="40"/>
      <c r="F8" s="40"/>
      <c r="G8" s="40"/>
      <c r="H8" s="40"/>
      <c r="I8" s="40"/>
      <c r="J8" s="40"/>
      <c r="K8" s="40"/>
      <c r="L8" s="40"/>
      <c r="M8" s="40"/>
      <c r="N8" s="40"/>
      <c r="X8" s="1" t="s">
        <v>21</v>
      </c>
    </row>
    <row r="9" spans="2:25">
      <c r="B9" s="42" t="s">
        <v>12</v>
      </c>
      <c r="C9" s="42"/>
      <c r="D9" s="40" t="s">
        <v>26</v>
      </c>
      <c r="E9" s="40"/>
      <c r="F9" s="40"/>
      <c r="G9" s="40"/>
      <c r="H9" s="40"/>
      <c r="I9" s="40"/>
      <c r="J9" s="40"/>
      <c r="K9" s="40"/>
      <c r="L9" s="40"/>
      <c r="M9" s="40"/>
      <c r="N9" s="40"/>
      <c r="X9" s="1" t="s">
        <v>18</v>
      </c>
    </row>
    <row r="10" spans="2:25">
      <c r="B10" s="42" t="s">
        <v>0</v>
      </c>
      <c r="C10" s="42"/>
      <c r="D10" s="39" t="s">
        <v>27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X10" s="1" t="s">
        <v>23</v>
      </c>
    </row>
    <row r="11" spans="2:2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X11" s="1" t="s">
        <v>24</v>
      </c>
    </row>
    <row r="12" spans="2:25">
      <c r="B12" s="4" t="s">
        <v>3</v>
      </c>
      <c r="C12" s="37" t="s">
        <v>4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2:25">
      <c r="B13" s="13">
        <v>1</v>
      </c>
      <c r="C13" s="36" t="s">
        <v>29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25">
      <c r="B14" s="13">
        <v>2</v>
      </c>
      <c r="C14" s="36" t="s">
        <v>30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2:25">
      <c r="B15" s="8">
        <v>3</v>
      </c>
      <c r="C15" s="36" t="s">
        <v>31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2:25">
      <c r="B16" s="8">
        <v>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2:14">
      <c r="B17" s="8">
        <v>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2:14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4">
      <c r="B19" s="9" t="s">
        <v>5</v>
      </c>
    </row>
    <row r="20" spans="2:14">
      <c r="B20" s="47" t="s">
        <v>28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2:14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4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14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2:14" ht="15.75">
      <c r="B24" s="5"/>
      <c r="C24" s="41" t="s">
        <v>6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4">
      <c r="C25" s="29" t="s">
        <v>32</v>
      </c>
      <c r="D25" s="29" t="s">
        <v>33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2:14">
      <c r="B26" s="6" t="s">
        <v>1</v>
      </c>
      <c r="C26" s="30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2:14">
      <c r="B27" s="6" t="s">
        <v>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2:14">
      <c r="B28" s="6" t="s">
        <v>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2:14">
      <c r="B29" s="6" t="s">
        <v>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</row>
    <row r="30" spans="2:14">
      <c r="B30" s="6" t="s">
        <v>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30" customHeight="1">
      <c r="B31" s="12" t="s">
        <v>10</v>
      </c>
      <c r="C31" s="23" t="e">
        <f>C26/C27</f>
        <v>#DIV/0!</v>
      </c>
      <c r="D31" s="23" t="e">
        <f t="shared" ref="D31:F31" si="0">D26/D27</f>
        <v>#DIV/0!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14" ht="15.75" thickBo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2:14">
      <c r="B33" s="9" t="s">
        <v>13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2:14">
      <c r="B34" s="1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</row>
    <row r="35" spans="2:14">
      <c r="B35" s="17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</row>
    <row r="36" spans="2:14">
      <c r="B36" s="18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</row>
    <row r="37" spans="2:14">
      <c r="B37" s="1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2:14">
      <c r="B38" s="20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</row>
    <row r="39" spans="2:14">
      <c r="B39" s="18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2:14" ht="15.75" thickBot="1">
      <c r="B40" s="2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4"/>
    </row>
    <row r="41" spans="2:14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3" spans="2:14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 selectLockedCells="1" selectUnlockedCells="1"/>
  <mergeCells count="21">
    <mergeCell ref="C14:N14"/>
    <mergeCell ref="B6:C6"/>
    <mergeCell ref="D6:N6"/>
    <mergeCell ref="B8:C8"/>
    <mergeCell ref="D8:N8"/>
    <mergeCell ref="B9:C9"/>
    <mergeCell ref="D9:N9"/>
    <mergeCell ref="B10:C10"/>
    <mergeCell ref="D10:N10"/>
    <mergeCell ref="B11:N11"/>
    <mergeCell ref="C12:N12"/>
    <mergeCell ref="C13:N13"/>
    <mergeCell ref="C24:N24"/>
    <mergeCell ref="C33:N39"/>
    <mergeCell ref="B41:M41"/>
    <mergeCell ref="C15:N15"/>
    <mergeCell ref="C16:N16"/>
    <mergeCell ref="C17:N17"/>
    <mergeCell ref="B18:M18"/>
    <mergeCell ref="B20:N22"/>
    <mergeCell ref="B23:M23"/>
  </mergeCells>
  <dataValidations count="4">
    <dataValidation type="list" allowBlank="1" showInputMessage="1" showErrorMessage="1" sqref="D9:N9">
      <formula1>$Y$1:$Y$2</formula1>
    </dataValidation>
    <dataValidation type="list" allowBlank="1" showInputMessage="1" showErrorMessage="1" sqref="D8:N8">
      <formula1>$X$1:$X$11</formula1>
    </dataValidation>
    <dataValidation allowBlank="1" showInputMessage="1" showErrorMessage="1" prompt="Es necesario que estas celdas se encuentren formuladas." sqref="C31:N31"/>
    <dataValidation allowBlank="1" showInputMessage="1" showErrorMessage="1" promptTitle="Periodo" prompt="Año (2018)_x000a_Año, Mes (2018-Ene)_x000a_Año, Bimestre (2018-BI)_x000a_Año, Trimestre (2018-TI)_x000a_Año, Semestre (2018-SI)" sqref="C25:N25"/>
  </dataValidations>
  <printOptions horizontalCentered="1"/>
  <pageMargins left="0.78740157480314965" right="0.98425196850393704" top="0.39370078740157483" bottom="0.55118110236220474" header="0.15748031496062992" footer="0.11811023622047245"/>
  <pageSetup paperSize="14" scale="90" orientation="landscape" r:id="rId1"/>
  <headerFooter>
    <oddFooter>&amp;LCódigo:F-DE-22-ANEXO&amp;C&amp;"Arial,Normal"Versión:01
Fecha de aprobación: &amp;K00-0442018&amp;K01+000/&amp;K00-04404&amp;K01+000/&amp;K00-04425&amp;RPágina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Total Anual</vt:lpstr>
      <vt:lpstr>2018-Trimestral</vt:lpstr>
      <vt:lpstr>'2018-Trimestral'!Área_de_impresión</vt:lpstr>
      <vt:lpstr>'Total Anual'!Área_de_impresión</vt:lpstr>
      <vt:lpstr>'2018-Trimestral'!Títulos_a_imprimir</vt:lpstr>
      <vt:lpstr>'Total Anual'!Títulos_a_imprimir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hasbleidy.garcia</dc:creator>
  <cp:lastModifiedBy>haloc</cp:lastModifiedBy>
  <cp:lastPrinted>2018-04-17T20:37:52Z</cp:lastPrinted>
  <dcterms:created xsi:type="dcterms:W3CDTF">2018-03-09T15:23:17Z</dcterms:created>
  <dcterms:modified xsi:type="dcterms:W3CDTF">2018-06-16T12:51:07Z</dcterms:modified>
</cp:coreProperties>
</file>